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mfnso.local\dfs\Nov\V\УБПвОЭ\ОБПвСГИ\Бюджет 2026-2028\ДОП Материалы\Методики и расчеты МБТ\124\"/>
    </mc:Choice>
  </mc:AlternateContent>
  <xr:revisionPtr revIDLastSave="0" documentId="13_ncr:1_{BCD6B158-6B5B-4C1F-95D6-15D430B784AD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2026" sheetId="1" r:id="rId1"/>
    <sheet name="2027" sheetId="2" r:id="rId2"/>
    <sheet name="2028" sheetId="3" r:id="rId3"/>
  </sheets>
  <externalReferences>
    <externalReference r:id="rId4"/>
  </externalReferences>
  <definedNames>
    <definedName name="__bookmark_7">'[1]4130470650'!$A$1:$F$29</definedName>
    <definedName name="__bookmark_8">'[1]4130470650'!$A$30:$F$35</definedName>
    <definedName name="_xlnm.Print_Area" localSheetId="0">'2026'!$A$1:$J$30</definedName>
    <definedName name="_xlnm.Print_Area" localSheetId="1">'2027'!$A$2:$J$28</definedName>
    <definedName name="_xlnm.Print_Area" localSheetId="2">'2028'!$A$1:$J$28</definedName>
  </definedNames>
  <calcPr calcId="191029" refMode="R1C1"/>
</workbook>
</file>

<file path=xl/calcChain.xml><?xml version="1.0" encoding="utf-8"?>
<calcChain xmlns="http://schemas.openxmlformats.org/spreadsheetml/2006/main">
  <c r="J18" i="1" l="1"/>
  <c r="J19" i="3" l="1"/>
  <c r="J17" i="3"/>
  <c r="J16" i="3"/>
  <c r="E19" i="2"/>
  <c r="J18" i="2"/>
  <c r="J17" i="2"/>
  <c r="J16" i="2"/>
  <c r="J21" i="2" s="1"/>
  <c r="J20" i="1"/>
  <c r="J19" i="1"/>
  <c r="J24" i="1" s="1"/>
  <c r="J17" i="1"/>
  <c r="J16" i="1"/>
  <c r="J22" i="3" l="1"/>
  <c r="J20" i="3"/>
  <c r="J22" i="2"/>
  <c r="J23" i="1"/>
  <c r="J19" i="2"/>
  <c r="J21" i="1"/>
</calcChain>
</file>

<file path=xl/sharedStrings.xml><?xml version="1.0" encoding="utf-8"?>
<sst xmlns="http://schemas.openxmlformats.org/spreadsheetml/2006/main" count="124" uniqueCount="46">
  <si>
    <t xml:space="preserve"> </t>
  </si>
  <si>
    <t xml:space="preserve">     </t>
  </si>
  <si>
    <t>Наименование главного распорядителя бюджетных средств:</t>
  </si>
  <si>
    <t>Министерство строительства Новосибирской области</t>
  </si>
  <si>
    <t xml:space="preserve">Тип бюджетного обязательства: </t>
  </si>
  <si>
    <t>действующее</t>
  </si>
  <si>
    <t>Наименование межбюджетного трансферта:</t>
  </si>
  <si>
    <t>Реквизиты НПА, утверждающего методику расчета:</t>
  </si>
  <si>
    <t>Постановление Правительства Новосибирской области от  20.02.2015 № 68-п «Об утверждении государственной программы Новосибирской области «Стимулирование развития жилищного строительства в Новосибирской области»</t>
  </si>
  <si>
    <t>Коды бюджетной классификации по трансферту:</t>
  </si>
  <si>
    <t>0501 4130470650 522</t>
  </si>
  <si>
    <t xml:space="preserve">Расчетная таблица по межбюджетным трансфертам </t>
  </si>
  <si>
    <t>Наименование муниципального образования</t>
  </si>
  <si>
    <t>Стоимость одного квадратного метра общей площади жилья, тыс.руб.</t>
  </si>
  <si>
    <t xml:space="preserve">Количество граждан, подлежащих обеспечению жилыми помещениями, чел. </t>
  </si>
  <si>
    <t>Расчетная площадь жилого помещения, м2</t>
  </si>
  <si>
    <t>Уровень софинансирования ГРБС, %</t>
  </si>
  <si>
    <t>Объем субсидии, тыс. руб.</t>
  </si>
  <si>
    <t>строительство</t>
  </si>
  <si>
    <t>приобретение на первичном рынке</t>
  </si>
  <si>
    <t>9=(2*4+3*5)*6*7+8</t>
  </si>
  <si>
    <t>Искитимский район</t>
  </si>
  <si>
    <t>Каргатский район</t>
  </si>
  <si>
    <t>Мошковский район</t>
  </si>
  <si>
    <t>Доволенский муниципальный округ</t>
  </si>
  <si>
    <t>Татарский муниципальный округ</t>
  </si>
  <si>
    <t>ВСЕГО по местным бюджетам</t>
  </si>
  <si>
    <t>в том числе:</t>
  </si>
  <si>
    <t xml:space="preserve">муниципальных районов </t>
  </si>
  <si>
    <t>муниципальных округов</t>
  </si>
  <si>
    <t>Венгеровский муниципальный округ</t>
  </si>
  <si>
    <t>Сузунский муниципальный округ</t>
  </si>
  <si>
    <t xml:space="preserve">         </t>
  </si>
  <si>
    <t>Баганский район</t>
  </si>
  <si>
    <t>Чановский муниципальный округ</t>
  </si>
  <si>
    <t xml:space="preserve">Министр строительства </t>
  </si>
  <si>
    <t>Новосибирской области</t>
  </si>
  <si>
    <t>Д.Н. Богомолов</t>
  </si>
  <si>
    <t xml:space="preserve">Расчет межбюджетных трансфертов, предоставляемых местным бюджетам из областного бюджета Новосибирской области плановым методом </t>
  </si>
  <si>
    <t>на 2026 год</t>
  </si>
  <si>
    <t>2027 год</t>
  </si>
  <si>
    <t>Корректировка*, тыс.руб.</t>
  </si>
  <si>
    <t>Объем субсидии, тыс.руб.</t>
  </si>
  <si>
    <t>2028 год</t>
  </si>
  <si>
    <t xml:space="preserve">Строительство (приобретение на первичном рынке) служебного жилья комплекса процессных мероприятий «Содействие созданию специализированного жилищного фонда на территории Новосибирской области» государственной программы Новосибирской области «Стимулирование развития жилищного строительства в Новосибирской области»  </t>
  </si>
  <si>
    <t xml:space="preserve"> *Корректировка в связи с наличием заключенного в прошлом периоде муниципального контракта или проведения строительных работ в двухлетний период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</si>
</sst>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0.000"/>
    <numFmt numFmtId="165" formatCode="0.0"/>
    <numFmt numFmtId="166" formatCode="#,##0.000"/>
    <numFmt numFmtId="167" formatCode="&quot;&quot;#,##0.0"/>
    <numFmt numFmtId="168" formatCode="&quot;&quot;#,##0"/>
    <numFmt numFmtId="169" formatCode="0.000000"/>
    <numFmt numFmtId="170" formatCode="&quot;&quot;#,##0.0000"/>
    <numFmt numFmtId="171" formatCode="#,##0.0"/>
    <numFmt numFmtId="172" formatCode="&quot;&quot;#,##0.000"/>
    <numFmt numFmtId="173" formatCode="0.0%"/>
  </numFmts>
  <fonts count="15" x14ac:knownFonts="1">
    <font>
      <sz val="10"/>
      <color theme="1"/>
      <name val="Arial"/>
    </font>
    <font>
      <sz val="11"/>
      <name val="Times New Roman"/>
    </font>
    <font>
      <sz val="11"/>
      <color theme="1"/>
      <name val="Arial"/>
    </font>
    <font>
      <b/>
      <sz val="11"/>
      <name val="Times New Roman"/>
    </font>
    <font>
      <sz val="11"/>
      <color theme="1"/>
      <name val="Times New Roman"/>
    </font>
    <font>
      <sz val="10"/>
      <name val="Times New Roman"/>
    </font>
    <font>
      <sz val="11"/>
      <name val="Calibri"/>
    </font>
    <font>
      <sz val="14"/>
      <name val="Times New Roman"/>
    </font>
    <font>
      <sz val="14"/>
      <color theme="0"/>
      <name val="Times New Roman"/>
    </font>
    <font>
      <sz val="14"/>
      <name val="Calibri"/>
    </font>
    <font>
      <b/>
      <sz val="14"/>
      <name val="Times New Roman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1" xfId="0" applyBorder="1"/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/>
    </xf>
    <xf numFmtId="164" fontId="7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165" fontId="0" fillId="0" borderId="0" xfId="0" applyNumberFormat="1"/>
    <xf numFmtId="1" fontId="8" fillId="2" borderId="1" xfId="0" applyNumberFormat="1" applyFont="1" applyFill="1" applyBorder="1" applyAlignment="1">
      <alignment horizontal="center" vertical="center"/>
    </xf>
    <xf numFmtId="3" fontId="7" fillId="2" borderId="4" xfId="0" applyNumberFormat="1" applyFont="1" applyFill="1" applyBorder="1" applyAlignment="1">
      <alignment horizontal="center" vertical="center"/>
    </xf>
    <xf numFmtId="3" fontId="7" fillId="2" borderId="6" xfId="0" applyNumberFormat="1" applyFont="1" applyFill="1" applyBorder="1" applyAlignment="1">
      <alignment horizontal="center" vertical="center"/>
    </xf>
    <xf numFmtId="0" fontId="9" fillId="2" borderId="7" xfId="0" applyFont="1" applyFill="1" applyBorder="1"/>
    <xf numFmtId="166" fontId="7" fillId="2" borderId="6" xfId="0" applyNumberFormat="1" applyFont="1" applyFill="1" applyBorder="1" applyAlignment="1">
      <alignment horizontal="center" vertical="center"/>
    </xf>
    <xf numFmtId="3" fontId="7" fillId="2" borderId="8" xfId="0" applyNumberFormat="1" applyFont="1" applyFill="1" applyBorder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 wrapText="1"/>
    </xf>
    <xf numFmtId="167" fontId="10" fillId="2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0" fillId="0" borderId="0" xfId="0"/>
    <xf numFmtId="0" fontId="2" fillId="0" borderId="0" xfId="0" applyFont="1"/>
    <xf numFmtId="0" fontId="4" fillId="2" borderId="1" xfId="0" applyFont="1" applyFill="1" applyBorder="1" applyAlignment="1">
      <alignment horizontal="center" vertical="top" wrapText="1"/>
    </xf>
    <xf numFmtId="169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 applyAlignment="1">
      <alignment horizontal="center" vertical="center"/>
    </xf>
    <xf numFmtId="170" fontId="10" fillId="2" borderId="0" xfId="0" applyNumberFormat="1" applyFont="1" applyFill="1" applyAlignment="1">
      <alignment horizontal="center" vertical="center" wrapText="1"/>
    </xf>
    <xf numFmtId="0" fontId="6" fillId="2" borderId="0" xfId="0" applyFont="1" applyFill="1"/>
    <xf numFmtId="166" fontId="5" fillId="2" borderId="0" xfId="0" applyNumberFormat="1" applyFont="1" applyFill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/>
    </xf>
    <xf numFmtId="167" fontId="5" fillId="2" borderId="0" xfId="0" applyNumberFormat="1" applyFont="1" applyFill="1" applyAlignment="1">
      <alignment horizontal="right" vertical="center" wrapText="1"/>
    </xf>
    <xf numFmtId="0" fontId="5" fillId="2" borderId="0" xfId="0" applyFont="1" applyFill="1" applyAlignment="1">
      <alignment vertical="center" wrapText="1"/>
    </xf>
    <xf numFmtId="0" fontId="5" fillId="0" borderId="0" xfId="0" applyFont="1" applyAlignment="1">
      <alignment wrapText="1"/>
    </xf>
    <xf numFmtId="1" fontId="1" fillId="2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 vertical="center" wrapText="1"/>
    </xf>
    <xf numFmtId="164" fontId="7" fillId="2" borderId="13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center" vertical="center"/>
    </xf>
    <xf numFmtId="3" fontId="7" fillId="2" borderId="14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9" fillId="2" borderId="6" xfId="0" applyFont="1" applyFill="1" applyBorder="1"/>
    <xf numFmtId="172" fontId="10" fillId="2" borderId="7" xfId="0" applyNumberFormat="1" applyFont="1" applyFill="1" applyBorder="1" applyAlignment="1">
      <alignment horizontal="center" vertical="center" wrapText="1"/>
    </xf>
    <xf numFmtId="173" fontId="7" fillId="2" borderId="1" xfId="0" applyNumberFormat="1" applyFont="1" applyFill="1" applyBorder="1" applyAlignment="1">
      <alignment horizontal="center" vertical="center"/>
    </xf>
    <xf numFmtId="0" fontId="0" fillId="0" borderId="16" xfId="0" applyBorder="1"/>
    <xf numFmtId="0" fontId="0" fillId="0" borderId="0" xfId="0" applyBorder="1"/>
    <xf numFmtId="0" fontId="12" fillId="0" borderId="0" xfId="0" applyFont="1" applyBorder="1" applyAlignment="1">
      <alignment vertical="top"/>
    </xf>
    <xf numFmtId="0" fontId="13" fillId="0" borderId="0" xfId="0" applyFont="1"/>
    <xf numFmtId="171" fontId="7" fillId="2" borderId="1" xfId="0" applyNumberFormat="1" applyFont="1" applyFill="1" applyBorder="1" applyAlignment="1">
      <alignment horizontal="center" vertical="center"/>
    </xf>
    <xf numFmtId="171" fontId="7" fillId="2" borderId="8" xfId="0" applyNumberFormat="1" applyFont="1" applyFill="1" applyBorder="1" applyAlignment="1">
      <alignment horizontal="center" vertical="center"/>
    </xf>
    <xf numFmtId="171" fontId="7" fillId="2" borderId="6" xfId="0" applyNumberFormat="1" applyFont="1" applyFill="1" applyBorder="1" applyAlignment="1">
      <alignment horizontal="center" vertical="center"/>
    </xf>
    <xf numFmtId="171" fontId="7" fillId="2" borderId="1" xfId="0" applyNumberFormat="1" applyFont="1" applyFill="1" applyBorder="1" applyAlignment="1">
      <alignment horizontal="right" vertical="center" wrapText="1"/>
    </xf>
    <xf numFmtId="171" fontId="10" fillId="2" borderId="1" xfId="0" applyNumberFormat="1" applyFont="1" applyFill="1" applyBorder="1" applyAlignment="1">
      <alignment horizontal="right" vertical="center" wrapText="1"/>
    </xf>
    <xf numFmtId="171" fontId="10" fillId="2" borderId="5" xfId="0" applyNumberFormat="1" applyFont="1" applyFill="1" applyBorder="1" applyAlignment="1">
      <alignment horizontal="right" vertical="center" wrapText="1"/>
    </xf>
    <xf numFmtId="171" fontId="7" fillId="2" borderId="1" xfId="0" applyNumberFormat="1" applyFont="1" applyFill="1" applyBorder="1" applyAlignment="1">
      <alignment horizontal="right" vertical="center"/>
    </xf>
    <xf numFmtId="171" fontId="7" fillId="2" borderId="5" xfId="0" applyNumberFormat="1" applyFont="1" applyFill="1" applyBorder="1" applyAlignment="1">
      <alignment horizontal="right" vertical="center"/>
    </xf>
    <xf numFmtId="171" fontId="7" fillId="2" borderId="2" xfId="0" applyNumberFormat="1" applyFont="1" applyFill="1" applyBorder="1" applyAlignment="1">
      <alignment horizontal="right" vertical="center" wrapText="1"/>
    </xf>
    <xf numFmtId="0" fontId="13" fillId="0" borderId="17" xfId="0" applyFont="1" applyBorder="1"/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171" fontId="10" fillId="2" borderId="12" xfId="0" applyNumberFormat="1" applyFont="1" applyFill="1" applyBorder="1" applyAlignment="1">
      <alignment horizontal="right" vertical="center" wrapText="1"/>
    </xf>
    <xf numFmtId="171" fontId="7" fillId="2" borderId="4" xfId="0" applyNumberFormat="1" applyFont="1" applyFill="1" applyBorder="1" applyAlignment="1">
      <alignment horizontal="right" vertical="center"/>
    </xf>
    <xf numFmtId="171" fontId="10" fillId="2" borderId="8" xfId="0" applyNumberFormat="1" applyFont="1" applyFill="1" applyBorder="1" applyAlignment="1">
      <alignment horizontal="right" vertical="center" wrapText="1"/>
    </xf>
    <xf numFmtId="171" fontId="7" fillId="2" borderId="6" xfId="0" applyNumberFormat="1" applyFont="1" applyFill="1" applyBorder="1" applyAlignment="1">
      <alignment horizontal="right" vertical="center"/>
    </xf>
    <xf numFmtId="171" fontId="7" fillId="2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2" fillId="0" borderId="0" xfId="0" applyFont="1"/>
    <xf numFmtId="0" fontId="14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/>
    </xf>
    <xf numFmtId="0" fontId="7" fillId="2" borderId="2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10" fillId="2" borderId="3" xfId="0" applyFont="1" applyFill="1" applyBorder="1" applyAlignment="1">
      <alignment horizontal="left" vertical="top" wrapText="1"/>
    </xf>
    <xf numFmtId="0" fontId="13" fillId="0" borderId="0" xfId="0" applyFont="1" applyBorder="1" applyAlignment="1">
      <alignment horizontal="left"/>
    </xf>
    <xf numFmtId="0" fontId="1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1" fontId="5" fillId="2" borderId="2" xfId="0" applyNumberFormat="1" applyFont="1" applyFill="1" applyBorder="1" applyAlignment="1">
      <alignment horizontal="center" wrapText="1"/>
    </xf>
    <xf numFmtId="1" fontId="5" fillId="2" borderId="3" xfId="0" applyNumberFormat="1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" fontId="1" fillId="2" borderId="2" xfId="0" applyNumberFormat="1" applyFont="1" applyFill="1" applyBorder="1" applyAlignment="1">
      <alignment horizontal="center" wrapText="1"/>
    </xf>
    <xf numFmtId="1" fontId="1" fillId="2" borderId="3" xfId="0" applyNumberFormat="1" applyFont="1" applyFill="1" applyBorder="1" applyAlignment="1">
      <alignment horizontal="center" wrapText="1"/>
    </xf>
    <xf numFmtId="1" fontId="7" fillId="2" borderId="2" xfId="0" applyNumberFormat="1" applyFont="1" applyFill="1" applyBorder="1" applyAlignment="1">
      <alignment horizontal="left" vertical="center" wrapText="1"/>
    </xf>
    <xf numFmtId="1" fontId="7" fillId="2" borderId="3" xfId="0" applyNumberFormat="1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O/&#1048;&#1089;&#1093;&#1086;&#1076;&#1103;&#1097;&#1080;&#1077;%20&#1087;&#1080;&#1089;&#1100;&#1084;&#1072;/&#1044;&#1077;&#1087;&#1072;&#1088;&#1090;&#1072;&#1084;&#1077;&#1085;&#1090;&#1099;,%20&#1082;&#1086;&#1084;&#1080;&#1090;&#1077;&#1090;&#1099;,%20&#1084;&#1080;&#1085;&#1080;&#1089;&#1090;&#1077;&#1088;&#1089;&#1090;&#1074;&#1072;/&#1052;&#1080;&#1085;&#1060;&#1048;&#1053;%20(&#1043;&#1086;&#1083;&#1091;&#1073;&#1077;&#1085;&#1082;&#1086;)/2025/&#1064;&#1072;&#1073;&#1083;&#1086;&#1085;&#1099;%20&#1088;&#1072;&#1089;&#1095;&#1077;&#1090;&#1086;&#1074;%20&#1080;%20&#1086;&#1073;&#1086;&#1089;&#1085;&#1086;&#1074;&#1072;&#1085;&#1080;&#1081;/413047065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3047065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1"/>
  <sheetViews>
    <sheetView tabSelected="1" view="pageBreakPreview" zoomScale="80" zoomScaleSheetLayoutView="80" workbookViewId="0">
      <selection activeCell="A27" sqref="A27"/>
    </sheetView>
  </sheetViews>
  <sheetFormatPr defaultRowHeight="12.75" customHeight="1" x14ac:dyDescent="0.2"/>
  <cols>
    <col min="1" max="2" width="14" style="1" customWidth="1"/>
    <col min="3" max="3" width="14.5703125" customWidth="1"/>
    <col min="4" max="4" width="14.7109375" customWidth="1"/>
    <col min="5" max="5" width="14.85546875" customWidth="1"/>
    <col min="6" max="6" width="14.7109375" customWidth="1"/>
    <col min="7" max="8" width="14" customWidth="1"/>
    <col min="9" max="9" width="17.28515625" style="2" customWidth="1"/>
    <col min="10" max="10" width="20" customWidth="1"/>
    <col min="11" max="11" width="16.140625" customWidth="1"/>
  </cols>
  <sheetData>
    <row r="1" spans="1:10" ht="14.1" customHeight="1" x14ac:dyDescent="0.25">
      <c r="A1" s="68" t="s">
        <v>0</v>
      </c>
      <c r="B1" s="69"/>
      <c r="C1" s="4"/>
      <c r="D1" s="3"/>
      <c r="E1" s="3"/>
      <c r="F1" s="3"/>
      <c r="G1" s="3"/>
      <c r="H1" s="3"/>
      <c r="I1" s="3"/>
      <c r="J1" s="3"/>
    </row>
    <row r="2" spans="1:10" ht="14.25" x14ac:dyDescent="0.2">
      <c r="A2" s="70" t="s">
        <v>38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s="24" customFormat="1" ht="14.25" x14ac:dyDescent="0.2">
      <c r="A3" s="5"/>
      <c r="B3" s="25"/>
      <c r="C3" s="25"/>
      <c r="D3" s="25"/>
      <c r="E3" s="25"/>
      <c r="F3" s="25"/>
      <c r="G3" s="25"/>
      <c r="H3" s="25"/>
      <c r="I3" s="25"/>
      <c r="J3" s="25"/>
    </row>
    <row r="4" spans="1:10" s="24" customFormat="1" ht="14.25" x14ac:dyDescent="0.2">
      <c r="A4" s="70" t="s">
        <v>39</v>
      </c>
      <c r="B4" s="72"/>
      <c r="C4" s="72"/>
      <c r="D4" s="72"/>
      <c r="E4" s="72"/>
      <c r="F4" s="72"/>
      <c r="G4" s="72"/>
      <c r="H4" s="72"/>
      <c r="I4" s="72"/>
      <c r="J4" s="72"/>
    </row>
    <row r="5" spans="1:10" ht="14.1" customHeight="1" x14ac:dyDescent="0.25">
      <c r="A5" s="68" t="s">
        <v>1</v>
      </c>
      <c r="B5" s="69"/>
      <c r="C5" s="4"/>
      <c r="D5" s="3"/>
      <c r="E5" s="3"/>
      <c r="F5" s="3"/>
      <c r="G5" s="3"/>
      <c r="H5" s="3"/>
      <c r="I5" s="3"/>
      <c r="J5" s="3"/>
    </row>
    <row r="6" spans="1:10" ht="27.75" customHeight="1" x14ac:dyDescent="0.2">
      <c r="A6" s="71" t="s">
        <v>2</v>
      </c>
      <c r="B6" s="71"/>
      <c r="C6" s="71"/>
      <c r="D6" s="61"/>
      <c r="E6" s="71" t="s">
        <v>3</v>
      </c>
      <c r="F6" s="71"/>
      <c r="G6" s="71"/>
      <c r="H6" s="71"/>
      <c r="I6" s="71"/>
      <c r="J6" s="71"/>
    </row>
    <row r="7" spans="1:10" ht="17.25" customHeight="1" x14ac:dyDescent="0.2">
      <c r="A7" s="71" t="s">
        <v>4</v>
      </c>
      <c r="B7" s="71"/>
      <c r="C7" s="71"/>
      <c r="D7" s="61"/>
      <c r="E7" s="71" t="s">
        <v>5</v>
      </c>
      <c r="F7" s="71"/>
      <c r="G7" s="71"/>
      <c r="H7" s="71"/>
      <c r="I7" s="71"/>
      <c r="J7" s="71"/>
    </row>
    <row r="8" spans="1:10" ht="65.25" customHeight="1" x14ac:dyDescent="0.2">
      <c r="A8" s="71" t="s">
        <v>6</v>
      </c>
      <c r="B8" s="71"/>
      <c r="C8" s="71"/>
      <c r="D8" s="61"/>
      <c r="E8" s="71" t="s">
        <v>44</v>
      </c>
      <c r="F8" s="71"/>
      <c r="G8" s="71"/>
      <c r="H8" s="71"/>
      <c r="I8" s="71"/>
      <c r="J8" s="71"/>
    </row>
    <row r="9" spans="1:10" ht="50.25" customHeight="1" x14ac:dyDescent="0.2">
      <c r="A9" s="71" t="s">
        <v>7</v>
      </c>
      <c r="B9" s="71"/>
      <c r="C9" s="71"/>
      <c r="D9" s="61"/>
      <c r="E9" s="71" t="s">
        <v>8</v>
      </c>
      <c r="F9" s="71"/>
      <c r="G9" s="71"/>
      <c r="H9" s="71"/>
      <c r="I9" s="71"/>
      <c r="J9" s="71"/>
    </row>
    <row r="10" spans="1:10" ht="33" customHeight="1" x14ac:dyDescent="0.2">
      <c r="A10" s="71" t="s">
        <v>9</v>
      </c>
      <c r="B10" s="71"/>
      <c r="C10" s="71"/>
      <c r="D10" s="61"/>
      <c r="E10" s="71" t="s">
        <v>10</v>
      </c>
      <c r="F10" s="71"/>
      <c r="G10" s="71"/>
      <c r="H10" s="71"/>
      <c r="I10" s="71"/>
      <c r="J10" s="71"/>
    </row>
    <row r="11" spans="1:10" ht="9.75" customHeight="1" x14ac:dyDescent="0.25">
      <c r="A11" s="73" t="s">
        <v>0</v>
      </c>
      <c r="B11" s="69"/>
      <c r="C11" s="4"/>
      <c r="D11" s="3"/>
      <c r="E11" s="3"/>
      <c r="F11" s="3"/>
      <c r="G11" s="3"/>
      <c r="H11" s="3"/>
      <c r="I11" s="3"/>
      <c r="J11" s="3"/>
    </row>
    <row r="12" spans="1:10" ht="14.1" customHeight="1" x14ac:dyDescent="0.25">
      <c r="A12" s="73" t="s">
        <v>11</v>
      </c>
      <c r="B12" s="69"/>
      <c r="C12" s="4"/>
      <c r="D12" s="3"/>
      <c r="E12" s="3"/>
      <c r="F12" s="3"/>
      <c r="G12" s="3"/>
      <c r="H12" s="3"/>
      <c r="I12" s="3"/>
      <c r="J12" s="3"/>
    </row>
    <row r="13" spans="1:10" ht="57.75" customHeight="1" x14ac:dyDescent="0.2">
      <c r="A13" s="74" t="s">
        <v>12</v>
      </c>
      <c r="B13" s="74"/>
      <c r="C13" s="75" t="s">
        <v>13</v>
      </c>
      <c r="D13" s="76"/>
      <c r="E13" s="75" t="s">
        <v>14</v>
      </c>
      <c r="F13" s="76"/>
      <c r="G13" s="77" t="s">
        <v>15</v>
      </c>
      <c r="H13" s="77" t="s">
        <v>16</v>
      </c>
      <c r="I13" s="78" t="s">
        <v>41</v>
      </c>
      <c r="J13" s="77" t="s">
        <v>17</v>
      </c>
    </row>
    <row r="14" spans="1:10" ht="43.5" customHeight="1" x14ac:dyDescent="0.2">
      <c r="A14" s="74"/>
      <c r="B14" s="74"/>
      <c r="C14" s="7" t="s">
        <v>18</v>
      </c>
      <c r="D14" s="7" t="s">
        <v>19</v>
      </c>
      <c r="E14" s="7" t="s">
        <v>18</v>
      </c>
      <c r="F14" s="6" t="s">
        <v>19</v>
      </c>
      <c r="G14" s="77"/>
      <c r="H14" s="77"/>
      <c r="I14" s="77"/>
      <c r="J14" s="77"/>
    </row>
    <row r="15" spans="1:10" ht="15" x14ac:dyDescent="0.25">
      <c r="A15" s="79">
        <v>1</v>
      </c>
      <c r="B15" s="80"/>
      <c r="C15" s="9">
        <v>2</v>
      </c>
      <c r="D15" s="10">
        <v>3</v>
      </c>
      <c r="E15" s="10">
        <v>4</v>
      </c>
      <c r="F15" s="10">
        <v>5</v>
      </c>
      <c r="G15" s="10">
        <v>6</v>
      </c>
      <c r="H15" s="10">
        <v>7</v>
      </c>
      <c r="I15" s="10">
        <v>8</v>
      </c>
      <c r="J15" s="8" t="s">
        <v>20</v>
      </c>
    </row>
    <row r="16" spans="1:10" ht="19.5" customHeight="1" x14ac:dyDescent="0.3">
      <c r="A16" s="81" t="s">
        <v>21</v>
      </c>
      <c r="B16" s="82"/>
      <c r="C16" s="11">
        <v>143.53200000000001</v>
      </c>
      <c r="D16" s="12">
        <v>117.649</v>
      </c>
      <c r="E16" s="13">
        <v>10</v>
      </c>
      <c r="F16" s="13"/>
      <c r="G16" s="13">
        <v>45</v>
      </c>
      <c r="H16" s="45">
        <v>0.97399999999999998</v>
      </c>
      <c r="I16" s="50"/>
      <c r="J16" s="53">
        <f t="shared" ref="J16:J20" si="0">(C16*E16+D16*F16)*G16*H16+I16</f>
        <v>62910.075600000004</v>
      </c>
    </row>
    <row r="17" spans="1:11" ht="19.5" customHeight="1" x14ac:dyDescent="0.3">
      <c r="A17" s="81" t="s">
        <v>22</v>
      </c>
      <c r="B17" s="82"/>
      <c r="C17" s="11">
        <v>161.179</v>
      </c>
      <c r="D17" s="12">
        <v>117.649</v>
      </c>
      <c r="E17" s="13">
        <v>12</v>
      </c>
      <c r="F17" s="13"/>
      <c r="G17" s="13">
        <v>45</v>
      </c>
      <c r="H17" s="45">
        <v>0.98799999999999999</v>
      </c>
      <c r="I17" s="56">
        <v>4350.3999999999996</v>
      </c>
      <c r="J17" s="53">
        <f t="shared" si="0"/>
        <v>90342.620079999993</v>
      </c>
      <c r="K17" s="14"/>
    </row>
    <row r="18" spans="1:11" ht="18.75" x14ac:dyDescent="0.3">
      <c r="A18" s="81" t="s">
        <v>23</v>
      </c>
      <c r="B18" s="82"/>
      <c r="C18" s="11">
        <v>143.53200000000001</v>
      </c>
      <c r="D18" s="12">
        <v>117.64899999999999</v>
      </c>
      <c r="E18" s="15">
        <v>0</v>
      </c>
      <c r="F18" s="13"/>
      <c r="G18" s="13">
        <v>45</v>
      </c>
      <c r="H18" s="45">
        <v>0.98099999999999998</v>
      </c>
      <c r="I18" s="56">
        <v>30462.799999999999</v>
      </c>
      <c r="J18" s="53">
        <f>(C18*E18+D18*F18)*G18*H18+I18</f>
        <v>30462.799999999999</v>
      </c>
    </row>
    <row r="19" spans="1:11" ht="35.25" customHeight="1" x14ac:dyDescent="0.3">
      <c r="A19" s="81" t="s">
        <v>24</v>
      </c>
      <c r="B19" s="82"/>
      <c r="C19" s="11">
        <v>165.88499999999999</v>
      </c>
      <c r="D19" s="12">
        <v>117.64900000000029</v>
      </c>
      <c r="E19" s="16">
        <v>10</v>
      </c>
      <c r="F19" s="16"/>
      <c r="G19" s="13">
        <v>45</v>
      </c>
      <c r="H19" s="45">
        <v>0.98699999999999999</v>
      </c>
      <c r="I19" s="57"/>
      <c r="J19" s="53">
        <f t="shared" si="0"/>
        <v>73677.822749999992</v>
      </c>
      <c r="K19" s="14"/>
    </row>
    <row r="20" spans="1:11" ht="35.25" customHeight="1" x14ac:dyDescent="0.3">
      <c r="A20" s="81" t="s">
        <v>25</v>
      </c>
      <c r="B20" s="82"/>
      <c r="C20" s="11">
        <v>161.179</v>
      </c>
      <c r="D20" s="12">
        <v>117.64900000000036</v>
      </c>
      <c r="E20" s="17">
        <v>3</v>
      </c>
      <c r="F20" s="17"/>
      <c r="G20" s="13">
        <v>45</v>
      </c>
      <c r="H20" s="45">
        <v>0.98</v>
      </c>
      <c r="I20" s="58">
        <v>-1285.0999999999999</v>
      </c>
      <c r="J20" s="53">
        <f t="shared" si="0"/>
        <v>20038.881700000002</v>
      </c>
    </row>
    <row r="21" spans="1:11" ht="19.5" customHeight="1" x14ac:dyDescent="0.3">
      <c r="A21" s="83" t="s">
        <v>26</v>
      </c>
      <c r="B21" s="84"/>
      <c r="C21" s="18"/>
      <c r="D21" s="19"/>
      <c r="E21" s="21">
        <v>35</v>
      </c>
      <c r="F21" s="17"/>
      <c r="G21" s="17"/>
      <c r="H21" s="17"/>
      <c r="I21" s="51"/>
      <c r="J21" s="54">
        <f>SUM(J16:J20)</f>
        <v>277432.20013000001</v>
      </c>
      <c r="K21" s="22"/>
    </row>
    <row r="22" spans="1:11" ht="19.5" customHeight="1" x14ac:dyDescent="0.3">
      <c r="A22" s="83" t="s">
        <v>27</v>
      </c>
      <c r="B22" s="84"/>
      <c r="C22" s="18"/>
      <c r="D22" s="19"/>
      <c r="E22" s="19"/>
      <c r="F22" s="17"/>
      <c r="G22" s="17"/>
      <c r="H22" s="17"/>
      <c r="I22" s="51"/>
      <c r="J22" s="54"/>
    </row>
    <row r="23" spans="1:11" ht="19.5" customHeight="1" x14ac:dyDescent="0.3">
      <c r="A23" s="83" t="s">
        <v>28</v>
      </c>
      <c r="B23" s="84"/>
      <c r="C23" s="18"/>
      <c r="D23" s="19"/>
      <c r="E23" s="19"/>
      <c r="F23" s="17"/>
      <c r="G23" s="17"/>
      <c r="H23" s="17"/>
      <c r="I23" s="51"/>
      <c r="J23" s="54">
        <f>SUM(J16:J18)</f>
        <v>183715.49567999999</v>
      </c>
    </row>
    <row r="24" spans="1:11" ht="19.5" customHeight="1" x14ac:dyDescent="0.3">
      <c r="A24" s="83" t="s">
        <v>29</v>
      </c>
      <c r="B24" s="84"/>
      <c r="C24" s="18"/>
      <c r="D24" s="19"/>
      <c r="E24" s="19"/>
      <c r="F24" s="17"/>
      <c r="G24" s="17"/>
      <c r="H24" s="17"/>
      <c r="I24" s="52"/>
      <c r="J24" s="55">
        <f>SUM(J19:J20)</f>
        <v>93716.70444999999</v>
      </c>
    </row>
    <row r="25" spans="1:11" ht="12.75" customHeight="1" x14ac:dyDescent="0.2">
      <c r="A25" s="47"/>
      <c r="B25" s="47"/>
    </row>
    <row r="26" spans="1:11" ht="27.75" customHeight="1" x14ac:dyDescent="0.2">
      <c r="A26" s="48" t="s">
        <v>45</v>
      </c>
      <c r="B26" s="47"/>
    </row>
    <row r="27" spans="1:11" ht="12.75" customHeight="1" x14ac:dyDescent="0.2">
      <c r="A27" s="47"/>
      <c r="B27" s="47"/>
    </row>
    <row r="28" spans="1:11" ht="12.75" customHeight="1" x14ac:dyDescent="0.25">
      <c r="A28" s="85" t="s">
        <v>35</v>
      </c>
      <c r="B28" s="85"/>
      <c r="C28" s="49"/>
      <c r="D28" s="49"/>
      <c r="E28" s="49"/>
      <c r="F28" s="49"/>
      <c r="G28" s="49"/>
      <c r="H28" s="49"/>
      <c r="I28" s="49"/>
      <c r="J28" s="49"/>
    </row>
    <row r="29" spans="1:11" ht="12.75" customHeight="1" x14ac:dyDescent="0.25">
      <c r="A29" s="85" t="s">
        <v>36</v>
      </c>
      <c r="B29" s="85"/>
      <c r="C29" s="49"/>
      <c r="D29" s="49"/>
      <c r="E29" s="49"/>
      <c r="F29" s="59"/>
      <c r="G29" s="59"/>
      <c r="H29" s="49"/>
      <c r="I29" s="86" t="s">
        <v>37</v>
      </c>
      <c r="J29" s="86"/>
    </row>
    <row r="30" spans="1:11" ht="12.75" customHeight="1" x14ac:dyDescent="0.2">
      <c r="A30" s="47"/>
      <c r="B30" s="47"/>
    </row>
    <row r="31" spans="1:11" ht="12.75" customHeight="1" x14ac:dyDescent="0.2">
      <c r="A31" s="46"/>
      <c r="B31" s="46"/>
    </row>
  </sheetData>
  <mergeCells count="36">
    <mergeCell ref="A24:B24"/>
    <mergeCell ref="A28:B28"/>
    <mergeCell ref="A29:B29"/>
    <mergeCell ref="I29:J29"/>
    <mergeCell ref="A20:B20"/>
    <mergeCell ref="A21:B21"/>
    <mergeCell ref="A22:B22"/>
    <mergeCell ref="A23:B23"/>
    <mergeCell ref="A15:B15"/>
    <mergeCell ref="A16:B16"/>
    <mergeCell ref="A17:B17"/>
    <mergeCell ref="A18:B18"/>
    <mergeCell ref="A19:B19"/>
    <mergeCell ref="E10:J10"/>
    <mergeCell ref="A11:B11"/>
    <mergeCell ref="A12:B12"/>
    <mergeCell ref="A13:B14"/>
    <mergeCell ref="C13:D13"/>
    <mergeCell ref="E13:F13"/>
    <mergeCell ref="G13:G14"/>
    <mergeCell ref="H13:H14"/>
    <mergeCell ref="I13:I14"/>
    <mergeCell ref="J13:J14"/>
    <mergeCell ref="A10:C10"/>
    <mergeCell ref="E7:J7"/>
    <mergeCell ref="E8:J8"/>
    <mergeCell ref="E9:J9"/>
    <mergeCell ref="A7:C7"/>
    <mergeCell ref="A8:C8"/>
    <mergeCell ref="A9:C9"/>
    <mergeCell ref="A1:B1"/>
    <mergeCell ref="A2:J2"/>
    <mergeCell ref="A5:B5"/>
    <mergeCell ref="E6:J6"/>
    <mergeCell ref="A4:J4"/>
    <mergeCell ref="A6:C6"/>
  </mergeCells>
  <pageMargins left="0.55118110236220474" right="0.39370078740157477" top="0.5" bottom="0.57874015748031493" header="0.5" footer="0.5"/>
  <pageSetup paperSize="9" scale="62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34"/>
  <sheetViews>
    <sheetView view="pageBreakPreview" topLeftCell="A4" zoomScale="80" zoomScaleSheetLayoutView="80" workbookViewId="0">
      <selection activeCell="A25" sqref="A25"/>
    </sheetView>
  </sheetViews>
  <sheetFormatPr defaultRowHeight="12.75" x14ac:dyDescent="0.2"/>
  <cols>
    <col min="1" max="1" width="19.42578125" customWidth="1"/>
    <col min="2" max="2" width="18.5703125" customWidth="1"/>
    <col min="3" max="3" width="13.7109375" customWidth="1"/>
    <col min="4" max="4" width="13" customWidth="1"/>
    <col min="5" max="5" width="14.140625" customWidth="1"/>
    <col min="6" max="6" width="13.5703125" customWidth="1"/>
    <col min="7" max="7" width="13.140625" customWidth="1"/>
    <col min="8" max="8" width="11" customWidth="1"/>
    <col min="9" max="9" width="17.28515625" customWidth="1"/>
    <col min="10" max="10" width="20.28515625" customWidth="1"/>
    <col min="11" max="11" width="12.7109375" customWidth="1"/>
  </cols>
  <sheetData>
    <row r="1" spans="1:11" x14ac:dyDescent="0.2">
      <c r="A1" s="87" t="s">
        <v>0</v>
      </c>
      <c r="B1" s="87"/>
      <c r="C1" s="24"/>
      <c r="D1" s="23"/>
      <c r="E1" s="23"/>
      <c r="F1" s="23"/>
      <c r="G1" s="23"/>
      <c r="H1" s="23"/>
      <c r="I1" s="23"/>
      <c r="J1" s="23"/>
      <c r="K1" s="24"/>
    </row>
    <row r="2" spans="1:11" ht="31.5" customHeight="1" x14ac:dyDescent="0.2">
      <c r="A2" s="70" t="s">
        <v>38</v>
      </c>
      <c r="B2" s="72"/>
      <c r="C2" s="72"/>
      <c r="D2" s="72"/>
      <c r="E2" s="72"/>
      <c r="F2" s="72"/>
      <c r="G2" s="72"/>
      <c r="H2" s="72"/>
      <c r="I2" s="72"/>
      <c r="J2" s="72"/>
      <c r="K2" s="24"/>
    </row>
    <row r="3" spans="1:11" s="24" customFormat="1" ht="14.25" x14ac:dyDescent="0.2">
      <c r="A3" s="5"/>
      <c r="B3" s="5"/>
      <c r="C3" s="5"/>
      <c r="D3" s="5"/>
      <c r="E3" s="5"/>
      <c r="F3" s="5"/>
      <c r="G3" s="5"/>
      <c r="H3" s="5"/>
      <c r="I3" s="5"/>
      <c r="J3" s="5"/>
    </row>
    <row r="4" spans="1:11" s="24" customFormat="1" ht="14.25" x14ac:dyDescent="0.2">
      <c r="A4" s="70" t="s">
        <v>40</v>
      </c>
      <c r="B4" s="72"/>
      <c r="C4" s="72"/>
      <c r="D4" s="72"/>
      <c r="E4" s="72"/>
      <c r="F4" s="72"/>
      <c r="G4" s="72"/>
      <c r="H4" s="72"/>
      <c r="I4" s="72"/>
      <c r="J4" s="72"/>
    </row>
    <row r="5" spans="1:11" ht="15" x14ac:dyDescent="0.25">
      <c r="A5" s="68" t="s">
        <v>1</v>
      </c>
      <c r="B5" s="68"/>
      <c r="C5" s="25"/>
      <c r="D5" s="3"/>
      <c r="E5" s="3"/>
      <c r="F5" s="3"/>
      <c r="G5" s="3"/>
      <c r="H5" s="3"/>
      <c r="I5" s="3"/>
      <c r="J5" s="3"/>
      <c r="K5" s="24"/>
    </row>
    <row r="6" spans="1:11" ht="35.25" customHeight="1" x14ac:dyDescent="0.2">
      <c r="A6" s="71" t="s">
        <v>2</v>
      </c>
      <c r="B6" s="71"/>
      <c r="C6" s="60"/>
      <c r="D6" s="61"/>
      <c r="E6" s="71" t="s">
        <v>3</v>
      </c>
      <c r="F6" s="71"/>
      <c r="G6" s="71"/>
      <c r="H6" s="71"/>
      <c r="I6" s="71"/>
      <c r="J6" s="71"/>
      <c r="K6" s="24"/>
    </row>
    <row r="7" spans="1:11" ht="15" x14ac:dyDescent="0.2">
      <c r="A7" s="71" t="s">
        <v>4</v>
      </c>
      <c r="B7" s="71"/>
      <c r="C7" s="60"/>
      <c r="D7" s="61"/>
      <c r="E7" s="71" t="s">
        <v>5</v>
      </c>
      <c r="F7" s="71"/>
      <c r="G7" s="71"/>
      <c r="H7" s="71"/>
      <c r="I7" s="71"/>
      <c r="J7" s="71"/>
      <c r="K7" s="24"/>
    </row>
    <row r="8" spans="1:11" ht="68.25" customHeight="1" x14ac:dyDescent="0.2">
      <c r="A8" s="71" t="s">
        <v>6</v>
      </c>
      <c r="B8" s="71"/>
      <c r="C8" s="60"/>
      <c r="D8" s="61"/>
      <c r="E8" s="71" t="s">
        <v>44</v>
      </c>
      <c r="F8" s="71"/>
      <c r="G8" s="71"/>
      <c r="H8" s="71"/>
      <c r="I8" s="71"/>
      <c r="J8" s="71"/>
      <c r="K8" s="24"/>
    </row>
    <row r="9" spans="1:11" ht="49.5" customHeight="1" x14ac:dyDescent="0.2">
      <c r="A9" s="71" t="s">
        <v>7</v>
      </c>
      <c r="B9" s="71"/>
      <c r="C9" s="60"/>
      <c r="D9" s="61"/>
      <c r="E9" s="71" t="s">
        <v>8</v>
      </c>
      <c r="F9" s="71"/>
      <c r="G9" s="71"/>
      <c r="H9" s="71"/>
      <c r="I9" s="71"/>
      <c r="J9" s="71"/>
      <c r="K9" s="24"/>
    </row>
    <row r="10" spans="1:11" ht="27" customHeight="1" x14ac:dyDescent="0.2">
      <c r="A10" s="71" t="s">
        <v>9</v>
      </c>
      <c r="B10" s="71"/>
      <c r="C10" s="60"/>
      <c r="D10" s="61"/>
      <c r="E10" s="71" t="s">
        <v>10</v>
      </c>
      <c r="F10" s="71"/>
      <c r="G10" s="71"/>
      <c r="H10" s="71"/>
      <c r="I10" s="71"/>
      <c r="J10" s="71"/>
      <c r="K10" s="24"/>
    </row>
    <row r="11" spans="1:11" ht="15" x14ac:dyDescent="0.25">
      <c r="A11" s="73" t="s">
        <v>0</v>
      </c>
      <c r="B11" s="73"/>
      <c r="C11" s="25"/>
      <c r="D11" s="3"/>
      <c r="E11" s="3"/>
      <c r="F11" s="3"/>
      <c r="G11" s="3"/>
      <c r="H11" s="3"/>
      <c r="I11" s="3"/>
      <c r="J11" s="3"/>
      <c r="K11" s="24"/>
    </row>
    <row r="12" spans="1:11" ht="15" x14ac:dyDescent="0.25">
      <c r="A12" s="73" t="s">
        <v>11</v>
      </c>
      <c r="B12" s="73"/>
      <c r="C12" s="25"/>
      <c r="D12" s="3"/>
      <c r="E12" s="3"/>
      <c r="F12" s="3"/>
      <c r="G12" s="3"/>
      <c r="H12" s="3"/>
      <c r="I12" s="3"/>
      <c r="J12" s="3"/>
      <c r="K12" s="24"/>
    </row>
    <row r="13" spans="1:11" ht="54.75" customHeight="1" x14ac:dyDescent="0.2">
      <c r="A13" s="88" t="s">
        <v>12</v>
      </c>
      <c r="B13" s="89"/>
      <c r="C13" s="75" t="s">
        <v>13</v>
      </c>
      <c r="D13" s="76"/>
      <c r="E13" s="75" t="s">
        <v>14</v>
      </c>
      <c r="F13" s="76"/>
      <c r="G13" s="90" t="s">
        <v>15</v>
      </c>
      <c r="H13" s="90" t="s">
        <v>16</v>
      </c>
      <c r="I13" s="90" t="s">
        <v>41</v>
      </c>
      <c r="J13" s="90" t="s">
        <v>42</v>
      </c>
      <c r="K13" s="24"/>
    </row>
    <row r="14" spans="1:11" ht="50.25" customHeight="1" x14ac:dyDescent="0.2">
      <c r="A14" s="74"/>
      <c r="B14" s="74"/>
      <c r="C14" s="62" t="s">
        <v>18</v>
      </c>
      <c r="D14" s="7" t="s">
        <v>19</v>
      </c>
      <c r="E14" s="7" t="s">
        <v>18</v>
      </c>
      <c r="F14" s="6" t="s">
        <v>19</v>
      </c>
      <c r="G14" s="77"/>
      <c r="H14" s="77"/>
      <c r="I14" s="77"/>
      <c r="J14" s="77"/>
      <c r="K14" s="24"/>
    </row>
    <row r="15" spans="1:11" x14ac:dyDescent="0.2">
      <c r="A15" s="91">
        <v>1</v>
      </c>
      <c r="B15" s="92"/>
      <c r="C15" s="9">
        <v>2</v>
      </c>
      <c r="D15" s="9">
        <v>3</v>
      </c>
      <c r="E15" s="9">
        <v>4</v>
      </c>
      <c r="F15" s="9">
        <v>5</v>
      </c>
      <c r="G15" s="9">
        <v>6</v>
      </c>
      <c r="H15" s="9">
        <v>7</v>
      </c>
      <c r="I15" s="9">
        <v>8</v>
      </c>
      <c r="J15" s="8" t="s">
        <v>20</v>
      </c>
      <c r="K15" s="24"/>
    </row>
    <row r="16" spans="1:11" ht="18.75" x14ac:dyDescent="0.3">
      <c r="A16" s="81" t="s">
        <v>23</v>
      </c>
      <c r="B16" s="82"/>
      <c r="C16" s="11">
        <v>143.53200000000001</v>
      </c>
      <c r="D16" s="12">
        <v>117.64899999999999</v>
      </c>
      <c r="E16" s="13">
        <v>12</v>
      </c>
      <c r="F16" s="13"/>
      <c r="G16" s="13">
        <v>45</v>
      </c>
      <c r="H16" s="12">
        <v>0.98099999999999998</v>
      </c>
      <c r="I16" s="56">
        <v>-30462.799999999999</v>
      </c>
      <c r="J16" s="53">
        <f t="shared" ref="J16:J18" si="0">(C16*G16+D16*F16)*H16*E16+I16</f>
        <v>45571.841679999998</v>
      </c>
      <c r="K16" s="27"/>
    </row>
    <row r="17" spans="1:11" ht="39" customHeight="1" x14ac:dyDescent="0.3">
      <c r="A17" s="81" t="s">
        <v>30</v>
      </c>
      <c r="B17" s="82"/>
      <c r="C17" s="11">
        <v>174.41273000000001</v>
      </c>
      <c r="D17" s="12">
        <v>117.64900000000026</v>
      </c>
      <c r="E17" s="13">
        <v>10</v>
      </c>
      <c r="F17" s="28"/>
      <c r="G17" s="13">
        <v>45</v>
      </c>
      <c r="H17" s="12">
        <v>0.98699999999999999</v>
      </c>
      <c r="I17" s="56"/>
      <c r="J17" s="53">
        <f t="shared" si="0"/>
        <v>77465.414029500011</v>
      </c>
      <c r="K17" s="27"/>
    </row>
    <row r="18" spans="1:11" ht="18.75" x14ac:dyDescent="0.3">
      <c r="A18" s="81" t="s">
        <v>31</v>
      </c>
      <c r="B18" s="82"/>
      <c r="C18" s="11">
        <v>168.27088000000001</v>
      </c>
      <c r="D18" s="29">
        <v>117.64900000000034</v>
      </c>
      <c r="E18" s="17">
        <v>12</v>
      </c>
      <c r="F18" s="20"/>
      <c r="G18" s="13">
        <v>45</v>
      </c>
      <c r="H18" s="12">
        <v>0.98499999999999999</v>
      </c>
      <c r="I18" s="56">
        <v>-7037</v>
      </c>
      <c r="J18" s="53">
        <f t="shared" si="0"/>
        <v>82466.281071999998</v>
      </c>
      <c r="K18" s="27"/>
    </row>
    <row r="19" spans="1:11" ht="39" customHeight="1" x14ac:dyDescent="0.3">
      <c r="A19" s="83" t="s">
        <v>26</v>
      </c>
      <c r="B19" s="84"/>
      <c r="C19" s="18"/>
      <c r="D19" s="19"/>
      <c r="E19" s="17">
        <f>SUM(E16:E18)</f>
        <v>34</v>
      </c>
      <c r="F19" s="17"/>
      <c r="G19" s="20"/>
      <c r="H19" s="28"/>
      <c r="I19" s="56"/>
      <c r="J19" s="63">
        <f>SUM(J16:J18)</f>
        <v>205503.53678150001</v>
      </c>
      <c r="K19" s="30"/>
    </row>
    <row r="20" spans="1:11" ht="18.75" x14ac:dyDescent="0.3">
      <c r="A20" s="83" t="s">
        <v>27</v>
      </c>
      <c r="B20" s="84"/>
      <c r="C20" s="18"/>
      <c r="D20" s="19"/>
      <c r="E20" s="19"/>
      <c r="F20" s="17"/>
      <c r="G20" s="20"/>
      <c r="H20" s="28"/>
      <c r="I20" s="56"/>
      <c r="J20" s="63"/>
      <c r="K20" s="24"/>
    </row>
    <row r="21" spans="1:11" ht="18.75" x14ac:dyDescent="0.3">
      <c r="A21" s="83" t="s">
        <v>28</v>
      </c>
      <c r="B21" s="84"/>
      <c r="C21" s="18"/>
      <c r="D21" s="19"/>
      <c r="E21" s="19"/>
      <c r="F21" s="17"/>
      <c r="G21" s="17"/>
      <c r="H21" s="16"/>
      <c r="I21" s="64"/>
      <c r="J21" s="65">
        <f>SUM(J16:J16)</f>
        <v>45571.841679999998</v>
      </c>
      <c r="K21" s="24"/>
    </row>
    <row r="22" spans="1:11" ht="18.75" x14ac:dyDescent="0.3">
      <c r="A22" s="83" t="s">
        <v>29</v>
      </c>
      <c r="B22" s="84"/>
      <c r="C22" s="18"/>
      <c r="D22" s="19"/>
      <c r="E22" s="19"/>
      <c r="F22" s="17"/>
      <c r="G22" s="17"/>
      <c r="H22" s="17"/>
      <c r="I22" s="66"/>
      <c r="J22" s="65">
        <f>SUM(J17:J18)</f>
        <v>159931.69510150002</v>
      </c>
      <c r="K22" s="24"/>
    </row>
    <row r="23" spans="1:11" ht="15" x14ac:dyDescent="0.25">
      <c r="A23" s="94"/>
      <c r="B23" s="94"/>
      <c r="C23" s="31"/>
      <c r="D23" s="32"/>
      <c r="E23" s="32"/>
      <c r="F23" s="33"/>
      <c r="G23" s="33"/>
      <c r="H23" s="33"/>
      <c r="I23" s="33"/>
      <c r="J23" s="34"/>
      <c r="K23" s="24"/>
    </row>
    <row r="24" spans="1:11" s="24" customFormat="1" ht="15" x14ac:dyDescent="0.2">
      <c r="A24" s="48" t="s">
        <v>45</v>
      </c>
      <c r="B24" s="47"/>
    </row>
    <row r="25" spans="1:11" s="24" customFormat="1" ht="12.75" customHeight="1" x14ac:dyDescent="0.2">
      <c r="A25" s="47"/>
      <c r="B25" s="47"/>
    </row>
    <row r="26" spans="1:11" s="24" customFormat="1" ht="12.75" customHeight="1" x14ac:dyDescent="0.25">
      <c r="A26" s="85" t="s">
        <v>35</v>
      </c>
      <c r="B26" s="85"/>
      <c r="C26" s="49"/>
      <c r="D26" s="49"/>
      <c r="E26" s="49"/>
      <c r="F26" s="49"/>
      <c r="G26" s="49"/>
      <c r="H26" s="49"/>
      <c r="I26" s="49"/>
      <c r="J26" s="49"/>
    </row>
    <row r="27" spans="1:11" s="24" customFormat="1" ht="12.75" customHeight="1" x14ac:dyDescent="0.25">
      <c r="A27" s="85" t="s">
        <v>36</v>
      </c>
      <c r="B27" s="85"/>
      <c r="C27" s="49"/>
      <c r="D27" s="49"/>
      <c r="E27" s="49"/>
      <c r="F27" s="59"/>
      <c r="G27" s="59"/>
      <c r="H27" s="49"/>
      <c r="I27" s="86" t="s">
        <v>37</v>
      </c>
      <c r="J27" s="86"/>
    </row>
    <row r="28" spans="1:11" ht="15" x14ac:dyDescent="0.25">
      <c r="A28" s="95"/>
      <c r="B28" s="95"/>
      <c r="C28" s="31"/>
      <c r="D28" s="32"/>
      <c r="E28" s="32"/>
      <c r="F28" s="33"/>
      <c r="G28" s="33"/>
      <c r="H28" s="33"/>
      <c r="I28" s="33"/>
      <c r="J28" s="34"/>
      <c r="K28" s="24"/>
    </row>
    <row r="29" spans="1:11" ht="15" x14ac:dyDescent="0.25">
      <c r="A29" s="95"/>
      <c r="B29" s="95"/>
      <c r="C29" s="31"/>
      <c r="D29" s="32"/>
      <c r="E29" s="32"/>
      <c r="F29" s="33"/>
      <c r="G29" s="33"/>
      <c r="H29" s="33"/>
      <c r="I29" s="33"/>
      <c r="J29" s="34"/>
      <c r="K29" s="24"/>
    </row>
    <row r="30" spans="1:11" ht="15" x14ac:dyDescent="0.25">
      <c r="A30" s="94"/>
      <c r="B30" s="94"/>
      <c r="C30" s="31"/>
      <c r="D30" s="32"/>
      <c r="E30" s="32"/>
      <c r="F30" s="33"/>
      <c r="G30" s="33"/>
      <c r="H30" s="33"/>
      <c r="I30" s="33"/>
      <c r="J30" s="34"/>
      <c r="K30" s="24"/>
    </row>
    <row r="31" spans="1:11" x14ac:dyDescent="0.2">
      <c r="A31" s="95"/>
      <c r="B31" s="95"/>
      <c r="C31" s="35"/>
      <c r="D31" s="35"/>
      <c r="E31" s="35"/>
      <c r="F31" s="33"/>
      <c r="G31" s="33"/>
      <c r="H31" s="33"/>
      <c r="I31" s="33"/>
      <c r="J31" s="34"/>
      <c r="K31" s="24"/>
    </row>
    <row r="32" spans="1:11" x14ac:dyDescent="0.2">
      <c r="A32" s="93" t="s">
        <v>32</v>
      </c>
      <c r="B32" s="93"/>
      <c r="C32" s="24"/>
      <c r="D32" s="36"/>
      <c r="E32" s="36"/>
      <c r="F32" s="36"/>
      <c r="G32" s="36"/>
      <c r="H32" s="36"/>
      <c r="I32" s="36"/>
      <c r="J32" s="36"/>
      <c r="K32" s="24"/>
    </row>
    <row r="33" spans="1:11" x14ac:dyDescent="0.2">
      <c r="A33" s="93"/>
      <c r="B33" s="93"/>
      <c r="C33" s="93"/>
      <c r="D33" s="93"/>
      <c r="E33" s="93"/>
      <c r="F33" s="93"/>
      <c r="G33" s="24"/>
      <c r="H33" s="36"/>
      <c r="I33" s="36"/>
      <c r="J33" s="36"/>
      <c r="K33" s="24"/>
    </row>
    <row r="34" spans="1:11" hidden="1" x14ac:dyDescent="0.2">
      <c r="A34" s="87" t="s">
        <v>32</v>
      </c>
      <c r="B34" s="87"/>
      <c r="C34" s="36"/>
      <c r="D34" s="36"/>
      <c r="E34" s="36"/>
      <c r="F34" s="36"/>
      <c r="G34" s="36"/>
      <c r="H34" s="36"/>
      <c r="I34" s="36"/>
      <c r="J34" s="36"/>
      <c r="K34" s="24"/>
    </row>
  </sheetData>
  <mergeCells count="42">
    <mergeCell ref="A32:B32"/>
    <mergeCell ref="A33:F33"/>
    <mergeCell ref="A34:B34"/>
    <mergeCell ref="A4:J4"/>
    <mergeCell ref="A26:B26"/>
    <mergeCell ref="A27:B27"/>
    <mergeCell ref="I27:J27"/>
    <mergeCell ref="A23:B23"/>
    <mergeCell ref="A28:B28"/>
    <mergeCell ref="A29:B29"/>
    <mergeCell ref="A30:B30"/>
    <mergeCell ref="A31:B31"/>
    <mergeCell ref="A19:B19"/>
    <mergeCell ref="A20:B20"/>
    <mergeCell ref="A21:B21"/>
    <mergeCell ref="A22:B22"/>
    <mergeCell ref="A15:B15"/>
    <mergeCell ref="A16:B16"/>
    <mergeCell ref="A17:B17"/>
    <mergeCell ref="A18:B18"/>
    <mergeCell ref="A10:B10"/>
    <mergeCell ref="E10:J10"/>
    <mergeCell ref="A11:B11"/>
    <mergeCell ref="A12:B12"/>
    <mergeCell ref="A13:B14"/>
    <mergeCell ref="C13:D13"/>
    <mergeCell ref="E13:F13"/>
    <mergeCell ref="G13:G14"/>
    <mergeCell ref="H13:H14"/>
    <mergeCell ref="I13:I14"/>
    <mergeCell ref="J13:J14"/>
    <mergeCell ref="A7:B7"/>
    <mergeCell ref="E7:J7"/>
    <mergeCell ref="A8:B8"/>
    <mergeCell ref="E8:J8"/>
    <mergeCell ref="A9:B9"/>
    <mergeCell ref="E9:J9"/>
    <mergeCell ref="A1:B1"/>
    <mergeCell ref="A2:J2"/>
    <mergeCell ref="A5:B5"/>
    <mergeCell ref="A6:B6"/>
    <mergeCell ref="E6:J6"/>
  </mergeCells>
  <pageMargins left="0.46456692913385822" right="0.38582677165354329" top="0.35826771653543305" bottom="0.35826771653543305" header="0.3" footer="0.3"/>
  <pageSetup paperSize="9" scale="83" orientation="landscape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5"/>
  <sheetViews>
    <sheetView view="pageBreakPreview" zoomScale="80" zoomScaleSheetLayoutView="80" workbookViewId="0">
      <pane ySplit="1" topLeftCell="A8" activePane="bottomLeft" state="frozen"/>
      <selection pane="bottomLeft" activeCell="A26" sqref="A26"/>
    </sheetView>
  </sheetViews>
  <sheetFormatPr defaultRowHeight="12.75" x14ac:dyDescent="0.2"/>
  <cols>
    <col min="2" max="2" width="24.85546875" customWidth="1"/>
    <col min="3" max="3" width="14" customWidth="1"/>
    <col min="4" max="4" width="14.42578125" customWidth="1"/>
    <col min="5" max="5" width="14.140625" customWidth="1"/>
    <col min="6" max="6" width="14.7109375" customWidth="1"/>
    <col min="7" max="7" width="11.7109375" customWidth="1"/>
    <col min="8" max="8" width="12.42578125" customWidth="1"/>
    <col min="9" max="9" width="16.85546875" customWidth="1"/>
    <col min="10" max="10" width="18.85546875" customWidth="1"/>
    <col min="11" max="11" width="12" customWidth="1"/>
  </cols>
  <sheetData>
    <row r="1" spans="1:11" x14ac:dyDescent="0.2">
      <c r="A1" s="87" t="s">
        <v>0</v>
      </c>
      <c r="B1" s="87"/>
      <c r="C1" s="24"/>
      <c r="D1" s="23"/>
      <c r="E1" s="23"/>
      <c r="F1" s="23"/>
      <c r="G1" s="23"/>
      <c r="H1" s="23"/>
      <c r="I1" s="23"/>
      <c r="J1" s="23"/>
      <c r="K1" s="24"/>
    </row>
    <row r="2" spans="1:11" ht="14.25" x14ac:dyDescent="0.2">
      <c r="A2" s="70" t="s">
        <v>38</v>
      </c>
      <c r="B2" s="72"/>
      <c r="C2" s="72"/>
      <c r="D2" s="72"/>
      <c r="E2" s="72"/>
      <c r="F2" s="72"/>
      <c r="G2" s="72"/>
      <c r="H2" s="72"/>
      <c r="I2" s="72"/>
      <c r="J2" s="72"/>
      <c r="K2" s="24"/>
    </row>
    <row r="3" spans="1:11" s="24" customFormat="1" ht="14.25" x14ac:dyDescent="0.2">
      <c r="A3" s="5"/>
      <c r="B3" s="5"/>
      <c r="C3" s="5"/>
      <c r="D3" s="5"/>
      <c r="E3" s="5"/>
      <c r="F3" s="5"/>
      <c r="G3" s="5"/>
      <c r="H3" s="5"/>
      <c r="I3" s="5"/>
      <c r="J3" s="5"/>
    </row>
    <row r="4" spans="1:11" s="24" customFormat="1" ht="14.25" x14ac:dyDescent="0.2">
      <c r="A4" s="70" t="s">
        <v>43</v>
      </c>
      <c r="B4" s="72"/>
      <c r="C4" s="72"/>
      <c r="D4" s="72"/>
      <c r="E4" s="72"/>
      <c r="F4" s="72"/>
      <c r="G4" s="72"/>
      <c r="H4" s="72"/>
      <c r="I4" s="72"/>
      <c r="J4" s="72"/>
    </row>
    <row r="5" spans="1:11" ht="15" x14ac:dyDescent="0.25">
      <c r="A5" s="68" t="s">
        <v>1</v>
      </c>
      <c r="B5" s="68"/>
      <c r="C5" s="25"/>
      <c r="D5" s="3"/>
      <c r="E5" s="3"/>
      <c r="F5" s="3"/>
      <c r="G5" s="3"/>
      <c r="H5" s="3"/>
      <c r="I5" s="3"/>
      <c r="J5" s="3"/>
      <c r="K5" s="24"/>
    </row>
    <row r="6" spans="1:11" ht="32.25" customHeight="1" x14ac:dyDescent="0.2">
      <c r="A6" s="71" t="s">
        <v>2</v>
      </c>
      <c r="B6" s="71"/>
      <c r="C6" s="60"/>
      <c r="D6" s="61"/>
      <c r="E6" s="71" t="s">
        <v>3</v>
      </c>
      <c r="F6" s="71"/>
      <c r="G6" s="71"/>
      <c r="H6" s="71"/>
      <c r="I6" s="71"/>
      <c r="J6" s="71"/>
      <c r="K6" s="24"/>
    </row>
    <row r="7" spans="1:11" ht="17.25" customHeight="1" x14ac:dyDescent="0.2">
      <c r="A7" s="71" t="s">
        <v>4</v>
      </c>
      <c r="B7" s="71"/>
      <c r="C7" s="60"/>
      <c r="D7" s="61"/>
      <c r="E7" s="71" t="s">
        <v>5</v>
      </c>
      <c r="F7" s="71"/>
      <c r="G7" s="71"/>
      <c r="H7" s="71"/>
      <c r="I7" s="71"/>
      <c r="J7" s="71"/>
      <c r="K7" s="24"/>
    </row>
    <row r="8" spans="1:11" ht="64.5" customHeight="1" x14ac:dyDescent="0.2">
      <c r="A8" s="71" t="s">
        <v>6</v>
      </c>
      <c r="B8" s="71"/>
      <c r="C8" s="60"/>
      <c r="D8" s="61"/>
      <c r="E8" s="71" t="s">
        <v>44</v>
      </c>
      <c r="F8" s="71"/>
      <c r="G8" s="71"/>
      <c r="H8" s="71"/>
      <c r="I8" s="71"/>
      <c r="J8" s="71"/>
      <c r="K8" s="24"/>
    </row>
    <row r="9" spans="1:11" ht="50.25" customHeight="1" x14ac:dyDescent="0.2">
      <c r="A9" s="71" t="s">
        <v>7</v>
      </c>
      <c r="B9" s="71"/>
      <c r="C9" s="60"/>
      <c r="D9" s="61"/>
      <c r="E9" s="71" t="s">
        <v>8</v>
      </c>
      <c r="F9" s="71"/>
      <c r="G9" s="71"/>
      <c r="H9" s="71"/>
      <c r="I9" s="71"/>
      <c r="J9" s="71"/>
      <c r="K9" s="24"/>
    </row>
    <row r="10" spans="1:11" ht="31.5" customHeight="1" x14ac:dyDescent="0.2">
      <c r="A10" s="71" t="s">
        <v>9</v>
      </c>
      <c r="B10" s="71"/>
      <c r="C10" s="60"/>
      <c r="D10" s="61"/>
      <c r="E10" s="71" t="s">
        <v>10</v>
      </c>
      <c r="F10" s="71"/>
      <c r="G10" s="71"/>
      <c r="H10" s="71"/>
      <c r="I10" s="71"/>
      <c r="J10" s="71"/>
      <c r="K10" s="24"/>
    </row>
    <row r="11" spans="1:11" ht="15" x14ac:dyDescent="0.25">
      <c r="A11" s="73" t="s">
        <v>0</v>
      </c>
      <c r="B11" s="73"/>
      <c r="C11" s="25"/>
      <c r="D11" s="3"/>
      <c r="E11" s="3"/>
      <c r="F11" s="3"/>
      <c r="G11" s="3"/>
      <c r="H11" s="3"/>
      <c r="I11" s="3"/>
      <c r="J11" s="3"/>
      <c r="K11" s="24"/>
    </row>
    <row r="12" spans="1:11" ht="15" x14ac:dyDescent="0.25">
      <c r="A12" s="73" t="s">
        <v>11</v>
      </c>
      <c r="B12" s="73"/>
      <c r="C12" s="25"/>
      <c r="D12" s="3"/>
      <c r="E12" s="3"/>
      <c r="F12" s="3"/>
      <c r="G12" s="3"/>
      <c r="H12" s="3"/>
      <c r="I12" s="3"/>
      <c r="J12" s="3"/>
      <c r="K12" s="24"/>
    </row>
    <row r="13" spans="1:11" ht="42" customHeight="1" x14ac:dyDescent="0.2">
      <c r="A13" s="88" t="s">
        <v>12</v>
      </c>
      <c r="B13" s="89"/>
      <c r="C13" s="75" t="s">
        <v>13</v>
      </c>
      <c r="D13" s="76"/>
      <c r="E13" s="75" t="s">
        <v>14</v>
      </c>
      <c r="F13" s="76"/>
      <c r="G13" s="90" t="s">
        <v>15</v>
      </c>
      <c r="H13" s="90" t="s">
        <v>16</v>
      </c>
      <c r="I13" s="96" t="s">
        <v>41</v>
      </c>
      <c r="J13" s="90" t="s">
        <v>17</v>
      </c>
      <c r="K13" s="24"/>
    </row>
    <row r="14" spans="1:11" ht="45" x14ac:dyDescent="0.2">
      <c r="A14" s="74"/>
      <c r="B14" s="74"/>
      <c r="C14" s="26" t="s">
        <v>18</v>
      </c>
      <c r="D14" s="26" t="s">
        <v>19</v>
      </c>
      <c r="E14" s="26" t="s">
        <v>18</v>
      </c>
      <c r="F14" s="6" t="s">
        <v>19</v>
      </c>
      <c r="G14" s="77"/>
      <c r="H14" s="77"/>
      <c r="I14" s="77"/>
      <c r="J14" s="77"/>
      <c r="K14" s="24"/>
    </row>
    <row r="15" spans="1:11" ht="24.75" customHeight="1" x14ac:dyDescent="0.25">
      <c r="A15" s="97">
        <v>1</v>
      </c>
      <c r="B15" s="98"/>
      <c r="C15" s="37">
        <v>2</v>
      </c>
      <c r="D15" s="37">
        <v>3</v>
      </c>
      <c r="E15" s="37">
        <v>4</v>
      </c>
      <c r="F15" s="37">
        <v>5</v>
      </c>
      <c r="G15" s="37">
        <v>6</v>
      </c>
      <c r="H15" s="37">
        <v>7</v>
      </c>
      <c r="I15" s="37">
        <v>8</v>
      </c>
      <c r="J15" s="38" t="s">
        <v>20</v>
      </c>
      <c r="K15" s="24"/>
    </row>
    <row r="16" spans="1:11" ht="18.75" x14ac:dyDescent="0.2">
      <c r="A16" s="99" t="s">
        <v>33</v>
      </c>
      <c r="B16" s="100"/>
      <c r="C16" s="12">
        <v>180.63085000000001</v>
      </c>
      <c r="D16" s="12">
        <v>117.649</v>
      </c>
      <c r="E16" s="13">
        <v>10</v>
      </c>
      <c r="F16" s="13"/>
      <c r="G16" s="13">
        <v>45</v>
      </c>
      <c r="H16" s="12">
        <v>0.99</v>
      </c>
      <c r="I16" s="56"/>
      <c r="J16" s="53">
        <f t="shared" ref="J16:J19" si="0">(C16*E16+D16*F16)*G16*H16+I16</f>
        <v>80471.043675000008</v>
      </c>
      <c r="K16" s="24"/>
    </row>
    <row r="17" spans="1:11" ht="37.5" customHeight="1" x14ac:dyDescent="0.2">
      <c r="A17" s="81" t="s">
        <v>31</v>
      </c>
      <c r="B17" s="82"/>
      <c r="C17" s="12">
        <v>168.27099999999999</v>
      </c>
      <c r="D17" s="39">
        <v>117.64900000000034</v>
      </c>
      <c r="E17" s="40">
        <v>0</v>
      </c>
      <c r="F17" s="41"/>
      <c r="G17" s="13">
        <v>45</v>
      </c>
      <c r="H17" s="12">
        <v>0.98499999999999999</v>
      </c>
      <c r="I17" s="53">
        <v>7036.7</v>
      </c>
      <c r="J17" s="53">
        <f t="shared" si="0"/>
        <v>7036.7</v>
      </c>
      <c r="K17" s="42"/>
    </row>
    <row r="18" spans="1:11" ht="37.5" customHeight="1" x14ac:dyDescent="0.2">
      <c r="A18" s="81" t="s">
        <v>25</v>
      </c>
      <c r="B18" s="82"/>
      <c r="C18" s="12">
        <v>175.50651999999999</v>
      </c>
      <c r="D18" s="39">
        <v>117.64900000000036</v>
      </c>
      <c r="E18" s="17">
        <v>3</v>
      </c>
      <c r="F18" s="41"/>
      <c r="G18" s="13">
        <v>45</v>
      </c>
      <c r="H18" s="12">
        <v>0.98</v>
      </c>
      <c r="I18" s="67"/>
      <c r="J18" s="53">
        <v>26530.9</v>
      </c>
      <c r="K18" s="24"/>
    </row>
    <row r="19" spans="1:11" ht="37.5" customHeight="1" x14ac:dyDescent="0.2">
      <c r="A19" s="101" t="s">
        <v>34</v>
      </c>
      <c r="B19" s="102"/>
      <c r="C19" s="12">
        <v>175.50651999999999</v>
      </c>
      <c r="D19" s="39">
        <v>117.64900000000038</v>
      </c>
      <c r="E19" s="17">
        <v>10</v>
      </c>
      <c r="F19" s="41"/>
      <c r="G19" s="13">
        <v>45</v>
      </c>
      <c r="H19" s="12">
        <v>0.98599999999999999</v>
      </c>
      <c r="I19" s="67"/>
      <c r="J19" s="53">
        <f t="shared" si="0"/>
        <v>77872.242923999991</v>
      </c>
      <c r="K19" s="24"/>
    </row>
    <row r="20" spans="1:11" ht="18.75" x14ac:dyDescent="0.3">
      <c r="A20" s="83" t="s">
        <v>26</v>
      </c>
      <c r="B20" s="84"/>
      <c r="C20" s="43"/>
      <c r="D20" s="19"/>
      <c r="E20" s="17">
        <v>23</v>
      </c>
      <c r="F20" s="17"/>
      <c r="G20" s="17"/>
      <c r="H20" s="17"/>
      <c r="I20" s="66"/>
      <c r="J20" s="65">
        <f>SUM(J16:J19)-0.1</f>
        <v>191910.78659899998</v>
      </c>
      <c r="K20" s="44"/>
    </row>
    <row r="21" spans="1:11" ht="18.75" x14ac:dyDescent="0.3">
      <c r="A21" s="83" t="s">
        <v>27</v>
      </c>
      <c r="B21" s="84"/>
      <c r="C21" s="43"/>
      <c r="D21" s="19"/>
      <c r="E21" s="19"/>
      <c r="F21" s="17"/>
      <c r="G21" s="17"/>
      <c r="H21" s="17"/>
      <c r="I21" s="66"/>
      <c r="J21" s="65"/>
      <c r="K21" s="24"/>
    </row>
    <row r="22" spans="1:11" ht="18.75" x14ac:dyDescent="0.3">
      <c r="A22" s="83" t="s">
        <v>28</v>
      </c>
      <c r="B22" s="84"/>
      <c r="C22" s="43"/>
      <c r="D22" s="19"/>
      <c r="E22" s="19"/>
      <c r="F22" s="17"/>
      <c r="G22" s="17"/>
      <c r="H22" s="17"/>
      <c r="I22" s="66"/>
      <c r="J22" s="65">
        <f>SUM(J16:J16)</f>
        <v>80471.043675000008</v>
      </c>
      <c r="K22" s="24"/>
    </row>
    <row r="23" spans="1:11" ht="18.75" x14ac:dyDescent="0.3">
      <c r="A23" s="83" t="s">
        <v>29</v>
      </c>
      <c r="B23" s="84"/>
      <c r="C23" s="43"/>
      <c r="D23" s="19"/>
      <c r="E23" s="19"/>
      <c r="F23" s="17"/>
      <c r="G23" s="17"/>
      <c r="H23" s="17"/>
      <c r="I23" s="66"/>
      <c r="J23" s="65">
        <v>11439.8</v>
      </c>
      <c r="K23" s="24"/>
    </row>
    <row r="24" spans="1:11" ht="15" x14ac:dyDescent="0.25">
      <c r="A24" s="94"/>
      <c r="B24" s="94"/>
      <c r="C24" s="31"/>
      <c r="D24" s="32"/>
      <c r="E24" s="32"/>
      <c r="F24" s="33"/>
      <c r="G24" s="33"/>
      <c r="H24" s="33"/>
      <c r="I24" s="33"/>
      <c r="J24" s="34"/>
      <c r="K24" s="24"/>
    </row>
    <row r="25" spans="1:11" s="24" customFormat="1" ht="15" x14ac:dyDescent="0.2">
      <c r="A25" s="48" t="s">
        <v>45</v>
      </c>
      <c r="B25" s="47"/>
    </row>
    <row r="26" spans="1:11" s="24" customFormat="1" ht="12.75" customHeight="1" x14ac:dyDescent="0.2">
      <c r="A26" s="47"/>
      <c r="B26" s="47"/>
    </row>
    <row r="27" spans="1:11" s="24" customFormat="1" ht="12.75" customHeight="1" x14ac:dyDescent="0.25">
      <c r="A27" s="85" t="s">
        <v>35</v>
      </c>
      <c r="B27" s="85"/>
      <c r="C27" s="49"/>
      <c r="D27" s="49"/>
      <c r="E27" s="49"/>
      <c r="F27" s="49"/>
      <c r="G27" s="49"/>
      <c r="H27" s="49"/>
      <c r="I27" s="49"/>
      <c r="J27" s="49"/>
    </row>
    <row r="28" spans="1:11" s="24" customFormat="1" ht="12.75" customHeight="1" x14ac:dyDescent="0.25">
      <c r="A28" s="85" t="s">
        <v>36</v>
      </c>
      <c r="B28" s="85"/>
      <c r="C28" s="49"/>
      <c r="D28" s="49"/>
      <c r="E28" s="49"/>
      <c r="F28" s="59"/>
      <c r="G28" s="59"/>
      <c r="H28" s="49"/>
      <c r="I28" s="86" t="s">
        <v>37</v>
      </c>
      <c r="J28" s="86"/>
    </row>
    <row r="29" spans="1:11" ht="15" x14ac:dyDescent="0.25">
      <c r="A29" s="95"/>
      <c r="B29" s="95"/>
      <c r="C29" s="31"/>
      <c r="D29" s="32"/>
      <c r="E29" s="32"/>
      <c r="F29" s="33"/>
      <c r="G29" s="33"/>
      <c r="H29" s="33"/>
      <c r="I29" s="33"/>
      <c r="J29" s="34"/>
      <c r="K29" s="24"/>
    </row>
    <row r="30" spans="1:11" ht="15" x14ac:dyDescent="0.25">
      <c r="A30" s="95"/>
      <c r="B30" s="95"/>
      <c r="C30" s="31"/>
      <c r="D30" s="32"/>
      <c r="E30" s="32"/>
      <c r="F30" s="33"/>
      <c r="G30" s="33"/>
      <c r="H30" s="33"/>
      <c r="I30" s="33"/>
      <c r="J30" s="34"/>
      <c r="K30" s="24"/>
    </row>
    <row r="31" spans="1:11" ht="15" x14ac:dyDescent="0.25">
      <c r="A31" s="94"/>
      <c r="B31" s="94"/>
      <c r="C31" s="31"/>
      <c r="D31" s="32"/>
      <c r="E31" s="32"/>
      <c r="F31" s="33"/>
      <c r="G31" s="33"/>
      <c r="H31" s="33"/>
      <c r="I31" s="33"/>
      <c r="J31" s="34"/>
      <c r="K31" s="24"/>
    </row>
    <row r="32" spans="1:11" x14ac:dyDescent="0.2">
      <c r="A32" s="95"/>
      <c r="B32" s="95"/>
      <c r="C32" s="35"/>
      <c r="D32" s="35"/>
      <c r="E32" s="35"/>
      <c r="F32" s="33"/>
      <c r="G32" s="33"/>
      <c r="H32" s="33"/>
      <c r="I32" s="33"/>
      <c r="J32" s="34"/>
      <c r="K32" s="24"/>
    </row>
    <row r="33" spans="1:11" x14ac:dyDescent="0.2">
      <c r="A33" s="93" t="s">
        <v>32</v>
      </c>
      <c r="B33" s="93"/>
      <c r="C33" s="24"/>
      <c r="D33" s="36"/>
      <c r="E33" s="36"/>
      <c r="F33" s="36"/>
      <c r="G33" s="36"/>
      <c r="H33" s="36"/>
      <c r="I33" s="36"/>
      <c r="J33" s="36"/>
      <c r="K33" s="24"/>
    </row>
    <row r="34" spans="1:11" x14ac:dyDescent="0.2">
      <c r="A34" s="93"/>
      <c r="B34" s="93"/>
      <c r="C34" s="93"/>
      <c r="D34" s="93"/>
      <c r="E34" s="93"/>
      <c r="F34" s="93"/>
      <c r="G34" s="24"/>
      <c r="H34" s="36"/>
      <c r="I34" s="36"/>
      <c r="J34" s="36"/>
      <c r="K34" s="24"/>
    </row>
    <row r="35" spans="1:11" x14ac:dyDescent="0.2">
      <c r="A35" s="87" t="s">
        <v>32</v>
      </c>
      <c r="B35" s="87"/>
      <c r="C35" s="36"/>
      <c r="D35" s="36"/>
      <c r="E35" s="36"/>
      <c r="F35" s="36"/>
      <c r="G35" s="36"/>
      <c r="H35" s="36"/>
      <c r="I35" s="36"/>
      <c r="J35" s="36"/>
      <c r="K35" s="24"/>
    </row>
  </sheetData>
  <mergeCells count="43">
    <mergeCell ref="I28:J28"/>
    <mergeCell ref="A4:J4"/>
    <mergeCell ref="A32:B32"/>
    <mergeCell ref="A33:B33"/>
    <mergeCell ref="A34:F34"/>
    <mergeCell ref="A20:B20"/>
    <mergeCell ref="A21:B21"/>
    <mergeCell ref="A22:B22"/>
    <mergeCell ref="A23:B23"/>
    <mergeCell ref="A15:B15"/>
    <mergeCell ref="A16:B16"/>
    <mergeCell ref="A17:B17"/>
    <mergeCell ref="A18:B18"/>
    <mergeCell ref="A19:B19"/>
    <mergeCell ref="A10:B10"/>
    <mergeCell ref="E10:J10"/>
    <mergeCell ref="A35:B35"/>
    <mergeCell ref="A27:B27"/>
    <mergeCell ref="A28:B28"/>
    <mergeCell ref="A24:B24"/>
    <mergeCell ref="A29:B29"/>
    <mergeCell ref="A30:B30"/>
    <mergeCell ref="A31:B31"/>
    <mergeCell ref="G13:G14"/>
    <mergeCell ref="H13:H14"/>
    <mergeCell ref="I13:I14"/>
    <mergeCell ref="J13:J14"/>
    <mergeCell ref="A7:B7"/>
    <mergeCell ref="E7:J7"/>
    <mergeCell ref="A8:B8"/>
    <mergeCell ref="E8:J8"/>
    <mergeCell ref="A9:B9"/>
    <mergeCell ref="E9:J9"/>
    <mergeCell ref="A11:B11"/>
    <mergeCell ref="A12:B12"/>
    <mergeCell ref="A13:B14"/>
    <mergeCell ref="C13:D13"/>
    <mergeCell ref="E13:F13"/>
    <mergeCell ref="A1:B1"/>
    <mergeCell ref="A2:J2"/>
    <mergeCell ref="A5:B5"/>
    <mergeCell ref="A6:B6"/>
    <mergeCell ref="E6:J6"/>
  </mergeCells>
  <pageMargins left="0.38582677165354329" right="0.38582677165354329" top="0.35826771653543305" bottom="0.35826771653543305" header="0.3" footer="0.3"/>
  <pageSetup paperSize="9" scale="64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2026</vt:lpstr>
      <vt:lpstr>2027</vt:lpstr>
      <vt:lpstr>2028</vt:lpstr>
      <vt:lpstr>'2026'!Область_печати</vt:lpstr>
      <vt:lpstr>'2027'!Область_печати</vt:lpstr>
      <vt:lpstr>'2028'!Область_печати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Горбенко Светлана Павловна</dc:creator>
  <cp:lastModifiedBy>Четвертакова Анастасия Александровна</cp:lastModifiedBy>
  <cp:revision>24</cp:revision>
  <cp:lastPrinted>2025-10-17T06:21:07Z</cp:lastPrinted>
  <dcterms:created xsi:type="dcterms:W3CDTF">2025-02-25T05:41:59Z</dcterms:created>
  <dcterms:modified xsi:type="dcterms:W3CDTF">2025-10-20T09:32:59Z</dcterms:modified>
</cp:coreProperties>
</file>